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0" yWindow="0" windowWidth="23040" windowHeight="885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6" l="1"/>
  <c r="C73" i="6" l="1"/>
  <c r="B54" i="6"/>
  <c r="F59" i="6"/>
  <c r="E59" i="6"/>
  <c r="D59" i="6"/>
  <c r="B59" i="6"/>
  <c r="F54" i="6"/>
  <c r="E54" i="6"/>
  <c r="D54" i="6"/>
  <c r="F45" i="6"/>
  <c r="E45" i="6"/>
  <c r="D45" i="6"/>
  <c r="B45" i="6"/>
  <c r="C63" i="6"/>
  <c r="C62" i="6"/>
  <c r="C61" i="6"/>
  <c r="C60" i="6"/>
  <c r="C59" i="6"/>
  <c r="C58" i="6"/>
  <c r="C57" i="6"/>
  <c r="C56" i="6"/>
  <c r="C55" i="6"/>
  <c r="C53" i="6"/>
  <c r="C52" i="6"/>
  <c r="C51" i="6"/>
  <c r="C50" i="6"/>
  <c r="C49" i="6"/>
  <c r="C48" i="6"/>
  <c r="C47" i="6"/>
  <c r="C46" i="6"/>
  <c r="F28" i="6"/>
  <c r="E28" i="6"/>
  <c r="D28" i="6"/>
  <c r="B28" i="6"/>
  <c r="F16" i="6"/>
  <c r="E16" i="6"/>
  <c r="D16" i="6"/>
  <c r="B16" i="6"/>
  <c r="C54" i="6" l="1"/>
  <c r="C45" i="6"/>
  <c r="C39" i="6" l="1"/>
  <c r="C38" i="6"/>
  <c r="C36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65" i="6"/>
  <c r="F37" i="6"/>
  <c r="F35" i="6"/>
  <c r="F41" i="6" s="1"/>
  <c r="E75" i="6"/>
  <c r="E67" i="6"/>
  <c r="E65" i="6"/>
  <c r="E37" i="6"/>
  <c r="E35" i="6"/>
  <c r="D75" i="6"/>
  <c r="D67" i="6"/>
  <c r="D37" i="6"/>
  <c r="D35" i="6"/>
  <c r="D41" i="6"/>
  <c r="C75" i="6"/>
  <c r="C67" i="6"/>
  <c r="C65" i="6"/>
  <c r="B75" i="6"/>
  <c r="B67" i="6"/>
  <c r="B37" i="6"/>
  <c r="B35" i="6"/>
  <c r="C35" i="6" l="1"/>
  <c r="C41" i="6" s="1"/>
  <c r="C70" i="6" s="1"/>
  <c r="C37" i="6"/>
  <c r="G75" i="6"/>
  <c r="G28" i="6"/>
  <c r="B41" i="6"/>
  <c r="B65" i="6"/>
  <c r="G54" i="6"/>
  <c r="D65" i="6"/>
  <c r="D70" i="6" s="1"/>
  <c r="E41" i="6"/>
  <c r="F70" i="6"/>
  <c r="G45" i="6"/>
  <c r="G16" i="6"/>
  <c r="G37" i="6"/>
  <c r="E70" i="6" l="1"/>
  <c r="G65" i="6"/>
  <c r="B70" i="6"/>
  <c r="G41" i="6"/>
  <c r="G42" i="6" s="1"/>
  <c r="G70" i="6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<sst xmlns="http://schemas.openxmlformats.org/spreadsheetml/2006/main" count="253" uniqueCount="186">
  <si>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</si>
  <si>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</si>
  <si>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</si>
  <si>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</si>
  <si>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</si>
  <si>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</si>
  <si>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</si>
  <si>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</si>
  <si>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</si>
  <si>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</si>
  <si>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</si>
  <si>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</si>
  <si>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</si>
  <si>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</si>
  <si>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</si>
  <si>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</si>
  <si>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</si>
  <si>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</si>
  <si>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</si>
  <si>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</si>
  <si>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</si>
  <si>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</si>
  <si>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</si>
  <si>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</si>
  <si>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</si>
  <si>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</si>
  <si>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</si>
  <si>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</si>
  <si>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</si>
  <si>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</si>
  <si>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</si>
  <si>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</si>
  <si>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</si>
  <si>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</si>
  <si>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</si>
  <si>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</si>
  <si>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</si>
  <si>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</si>
  <si>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</si>
  <si>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</si>
  <si>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</si>
  <si>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</si>
  <si>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</si>
  <si>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</si>
  <si>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</si>
  <si>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</si>
  <si>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</si>
  <si>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</si>
  <si>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</si>
  <si>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</si>
  <si>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</si>
  <si>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</si>
  <si>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</si>
  <si>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</si>
  <si>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</si>
  <si>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</si>
  <si>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</si>
  <si>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</si>
  <si>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</si>
  <si>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</si>
  <si>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</si>
  <si>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</si>
  <si>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</si>
  <si>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</si>
  <si>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</si>
  <si>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</si>
  <si>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</si>
  <si>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</si>
  <si>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</si>
  <si>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</si>
  <si>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</si>
  <si>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</si>
  <si>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</si>
  <si>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</si>
  <si>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</si>
  <si>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</si>
  <si>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</si>
  <si>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</si>
  <si>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</si>
  <si>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</si>
  <si>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</si>
  <si>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</si>
  <si>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</si>
  <si>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</si>
  <si>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</si>
  <si>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</si>
  <si>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</si>
  <si>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</si>
  <si>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</si>
  <si>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</si>
  <si>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</si>
  <si>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</si>
  <si>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</si>
  <si>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</si>
  <si>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</si>
  <si>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</si>
  <si>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</si>
  <si>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</si>
  <si>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</si>
  <si>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</si>
  <si>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</si>
  <si>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</si>
  <si>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</si>
  <si>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</si>
  <si>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</si>
  <si>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</si>
  <si>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</si>
  <si>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</si>
  <si>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</si>
  <si>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</si>
  <si>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</si>
  <si>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</si>
  <si>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</si>
  <si>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</si>
  <si>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</si>
  <si>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</si>
  <si>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</si>
  <si>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</si>
  <si>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</si>
  <si>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</si>
  <si>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</si>
  <si>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</si>
  <si>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</si>
  <si>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</si>
  <si>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</si>
  <si>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</si>
  <si>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</si>
  <si>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</si>
  <si>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</si>
  <si>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</si>
  <si>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</si>
  <si>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</si>
  <si>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</si>
  <si>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</si>
  <si>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</si>
  <si>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</si>
  <si>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</si>
  <si>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</si>
  <si>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</si>
  <si>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</si>
  <si>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</si>
  <si>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</si>
  <si>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</si>
  <si>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</si>
  <si>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</si>
  <si>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</si>
  <si>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</si>
  <si>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</si>
  <si>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</si>
  <si>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</si>
  <si>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</si>
  <si>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</si>
  <si>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</si>
  <si>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</si>
  <si>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</si>
  <si>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</si>
  <si>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</si>
  <si>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</si>
  <si>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</si>
  <si>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</si>
  <si>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</si>
  <si>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</si>
  <si>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</si>
  <si>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</si>
  <si>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</si>
  <si>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</si>
  <si>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</si>
  <si>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</si>
  <si>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</si>
  <si>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</si>
  <si>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</si>
  <si>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</si>
  <si>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</si>
  <si>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</si>
  <si>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</si>
  <si>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</si>
  <si>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</si>
  <si>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</si>
  <si>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</si>
  <si>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</si>
  <si>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</si>
  <si>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</si>
  <si>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</si>
  <si>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</si>
  <si>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LEÓN (a)</t>
  </si>
  <si>
    <t>Al 31 de Diciembre de 2024 y al 31 de Junio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</si>
</sst>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71093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68" t="s">
        <v>2</v>
      </c>
      <c r="B1" s="69"/>
      <c r="C1" s="69"/>
      <c r="D1" s="69"/>
      <c r="E1" s="69"/>
      <c r="F1" s="69"/>
      <c r="G1" s="70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185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3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2014626596.3199999</v>
      </c>
      <c r="C9" s="14">
        <f>D9-B9</f>
        <v>45000000</v>
      </c>
      <c r="D9" s="14">
        <v>2059626596.3199999</v>
      </c>
      <c r="E9" s="14">
        <v>1672374962.8</v>
      </c>
      <c r="F9" s="14">
        <v>1674710027.1500001</v>
      </c>
      <c r="G9" s="14">
        <f>F9-B9</f>
        <v>-339916569.16999984</v>
      </c>
    </row>
    <row r="10" spans="1:7" x14ac:dyDescent="0.25">
      <c r="A10" s="19" t="s">
        <v>13</v>
      </c>
      <c r="B10" s="14">
        <v>0</v>
      </c>
      <c r="C10" s="14">
        <f t="shared" ref="C10:C39" si="0">D10-B10</f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14</v>
      </c>
      <c r="B11" s="14">
        <v>0</v>
      </c>
      <c r="C11" s="14">
        <f t="shared" si="0"/>
        <v>0</v>
      </c>
      <c r="D11" s="14">
        <v>0</v>
      </c>
      <c r="E11" s="14">
        <v>44362.25</v>
      </c>
      <c r="F11" s="14">
        <v>44362.25</v>
      </c>
      <c r="G11" s="14">
        <f t="shared" ref="G11:G15" si="1">F11-B11</f>
        <v>44362.25</v>
      </c>
    </row>
    <row r="12" spans="1:7" x14ac:dyDescent="0.25">
      <c r="A12" s="19" t="s">
        <v>15</v>
      </c>
      <c r="B12" s="14">
        <v>458334585</v>
      </c>
      <c r="C12" s="14">
        <f t="shared" si="0"/>
        <v>0</v>
      </c>
      <c r="D12" s="14">
        <v>458334585</v>
      </c>
      <c r="E12" s="14">
        <v>224551846.91000003</v>
      </c>
      <c r="F12" s="14">
        <v>224555443.28000003</v>
      </c>
      <c r="G12" s="14">
        <f t="shared" si="1"/>
        <v>-233779141.71999997</v>
      </c>
    </row>
    <row r="13" spans="1:7" x14ac:dyDescent="0.25">
      <c r="A13" s="19" t="s">
        <v>16</v>
      </c>
      <c r="B13" s="14">
        <v>178095378.53999999</v>
      </c>
      <c r="C13" s="14">
        <f t="shared" si="0"/>
        <v>0</v>
      </c>
      <c r="D13" s="14">
        <v>178095378.53999996</v>
      </c>
      <c r="E13" s="14">
        <v>102468000.01000001</v>
      </c>
      <c r="F13" s="14">
        <v>102468603.01000001</v>
      </c>
      <c r="G13" s="14">
        <f t="shared" si="1"/>
        <v>-75626775.529999986</v>
      </c>
    </row>
    <row r="14" spans="1:7" x14ac:dyDescent="0.25">
      <c r="A14" s="19" t="s">
        <v>17</v>
      </c>
      <c r="B14" s="14">
        <v>226478756.52999997</v>
      </c>
      <c r="C14" s="14">
        <f t="shared" si="0"/>
        <v>93895295.639999986</v>
      </c>
      <c r="D14" s="14">
        <v>320374052.16999996</v>
      </c>
      <c r="E14" s="14">
        <v>222462382.65999997</v>
      </c>
      <c r="F14" s="14">
        <v>222778926.28999996</v>
      </c>
      <c r="G14" s="14">
        <f t="shared" si="1"/>
        <v>-3699830.2400000095</v>
      </c>
    </row>
    <row r="15" spans="1:7" x14ac:dyDescent="0.25">
      <c r="A15" s="19" t="s">
        <v>18</v>
      </c>
      <c r="B15" s="14">
        <v>0</v>
      </c>
      <c r="C15" s="14">
        <f t="shared" si="0"/>
        <v>0</v>
      </c>
      <c r="D15" s="14">
        <v>0</v>
      </c>
      <c r="E15" s="14">
        <v>0</v>
      </c>
      <c r="F15" s="14">
        <v>0</v>
      </c>
      <c r="G15" s="14">
        <f t="shared" si="1"/>
        <v>0</v>
      </c>
    </row>
    <row r="16" spans="1:7" x14ac:dyDescent="0.25">
      <c r="A16" s="41" t="s">
        <v>19</v>
      </c>
      <c r="B16" s="14">
        <f>SUM(B17:B27)</f>
        <v>3837045966.9600005</v>
      </c>
      <c r="C16" s="14">
        <f t="shared" si="0"/>
        <v>0.1399993896484375</v>
      </c>
      <c r="D16" s="14">
        <f t="shared" ref="D16:F16" si="2">SUM(D17:D27)</f>
        <v>3837045967.0999999</v>
      </c>
      <c r="E16" s="14">
        <f t="shared" si="2"/>
        <v>2093131214.0500002</v>
      </c>
      <c r="F16" s="14">
        <f t="shared" si="2"/>
        <v>2093131214.0500002</v>
      </c>
      <c r="G16" s="14">
        <f t="shared" ref="G16" si="3">SUM(G17:G27)</f>
        <v>-1743914752.9100001</v>
      </c>
    </row>
    <row r="17" spans="1:7" x14ac:dyDescent="0.25">
      <c r="A17" s="36" t="s">
        <v>20</v>
      </c>
      <c r="B17" s="14">
        <v>2830447756.8800001</v>
      </c>
      <c r="C17" s="14">
        <f t="shared" si="0"/>
        <v>-11964888.430000305</v>
      </c>
      <c r="D17" s="14">
        <v>2818482868.4499998</v>
      </c>
      <c r="E17" s="14">
        <v>1541118557.1300001</v>
      </c>
      <c r="F17" s="14">
        <v>1541118557.1300001</v>
      </c>
      <c r="G17" s="14">
        <f>F17-B17</f>
        <v>-1289329199.75</v>
      </c>
    </row>
    <row r="18" spans="1:7" x14ac:dyDescent="0.25">
      <c r="A18" s="36" t="s">
        <v>21</v>
      </c>
      <c r="B18" s="14">
        <v>259099843.52000001</v>
      </c>
      <c r="C18" s="14">
        <f t="shared" si="0"/>
        <v>6101822.9399999976</v>
      </c>
      <c r="D18" s="14">
        <v>265201666.46000001</v>
      </c>
      <c r="E18" s="14">
        <v>175528853.89000002</v>
      </c>
      <c r="F18" s="14">
        <v>175528853.89000002</v>
      </c>
      <c r="G18" s="14">
        <f t="shared" ref="G18:G27" si="4">F18-B18</f>
        <v>-83570989.629999995</v>
      </c>
    </row>
    <row r="19" spans="1:7" x14ac:dyDescent="0.25">
      <c r="A19" s="36" t="s">
        <v>22</v>
      </c>
      <c r="B19" s="14">
        <v>208650329.54999998</v>
      </c>
      <c r="C19" s="14">
        <f t="shared" si="0"/>
        <v>8357922.6800000072</v>
      </c>
      <c r="D19" s="14">
        <v>217008252.22999999</v>
      </c>
      <c r="E19" s="14">
        <v>135857833.5</v>
      </c>
      <c r="F19" s="14">
        <v>135857833.5</v>
      </c>
      <c r="G19" s="14">
        <f t="shared" si="4"/>
        <v>-72792496.049999982</v>
      </c>
    </row>
    <row r="20" spans="1:7" x14ac:dyDescent="0.25">
      <c r="A20" s="36" t="s">
        <v>23</v>
      </c>
      <c r="B20" s="14">
        <v>0</v>
      </c>
      <c r="C20" s="14">
        <f t="shared" si="0"/>
        <v>0</v>
      </c>
      <c r="D20" s="14">
        <v>0</v>
      </c>
      <c r="E20" s="14">
        <v>0</v>
      </c>
      <c r="F20" s="14">
        <v>0</v>
      </c>
      <c r="G20" s="14">
        <f t="shared" si="4"/>
        <v>0</v>
      </c>
    </row>
    <row r="21" spans="1:7" x14ac:dyDescent="0.25">
      <c r="A21" s="36" t="s">
        <v>24</v>
      </c>
      <c r="B21" s="14">
        <v>0</v>
      </c>
      <c r="C21" s="14">
        <f t="shared" si="0"/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 x14ac:dyDescent="0.25">
      <c r="A22" s="36" t="s">
        <v>25</v>
      </c>
      <c r="B22" s="14">
        <v>18497169.040000003</v>
      </c>
      <c r="C22" s="14">
        <f t="shared" si="0"/>
        <v>-148446.73000000045</v>
      </c>
      <c r="D22" s="14">
        <v>18348722.310000002</v>
      </c>
      <c r="E22" s="14">
        <v>9894356.9199999999</v>
      </c>
      <c r="F22" s="14">
        <v>9894356.9199999999</v>
      </c>
      <c r="G22" s="14">
        <f t="shared" si="4"/>
        <v>-8602812.1200000029</v>
      </c>
    </row>
    <row r="23" spans="1:7" x14ac:dyDescent="0.25">
      <c r="A23" s="36" t="s">
        <v>26</v>
      </c>
      <c r="B23" s="14">
        <v>0</v>
      </c>
      <c r="C23" s="14">
        <f t="shared" si="0"/>
        <v>0</v>
      </c>
      <c r="D23" s="14">
        <v>0</v>
      </c>
      <c r="E23" s="14">
        <v>0</v>
      </c>
      <c r="F23" s="14">
        <v>0</v>
      </c>
      <c r="G23" s="14">
        <f t="shared" si="4"/>
        <v>0</v>
      </c>
    </row>
    <row r="24" spans="1:7" x14ac:dyDescent="0.25">
      <c r="A24" s="36" t="s">
        <v>27</v>
      </c>
      <c r="B24" s="14">
        <v>0</v>
      </c>
      <c r="C24" s="14">
        <f t="shared" si="0"/>
        <v>0</v>
      </c>
      <c r="D24" s="14">
        <v>0</v>
      </c>
      <c r="E24" s="14">
        <v>0</v>
      </c>
      <c r="F24" s="14">
        <v>0</v>
      </c>
      <c r="G24" s="14">
        <f t="shared" si="4"/>
        <v>0</v>
      </c>
    </row>
    <row r="25" spans="1:7" x14ac:dyDescent="0.25">
      <c r="A25" s="36" t="s">
        <v>28</v>
      </c>
      <c r="B25" s="14">
        <v>44338661.460000001</v>
      </c>
      <c r="C25" s="14">
        <f t="shared" si="0"/>
        <v>-914761.70000000298</v>
      </c>
      <c r="D25" s="14">
        <v>43423899.759999998</v>
      </c>
      <c r="E25" s="14">
        <v>21676338.270000003</v>
      </c>
      <c r="F25" s="14">
        <v>21676338.270000003</v>
      </c>
      <c r="G25" s="14">
        <f t="shared" si="4"/>
        <v>-22662323.189999998</v>
      </c>
    </row>
    <row r="26" spans="1:7" x14ac:dyDescent="0.25">
      <c r="A26" s="36" t="s">
        <v>29</v>
      </c>
      <c r="B26" s="14">
        <v>476012206.51000005</v>
      </c>
      <c r="C26" s="14">
        <f t="shared" si="0"/>
        <v>-1431648.6200000644</v>
      </c>
      <c r="D26" s="14">
        <v>474580557.88999999</v>
      </c>
      <c r="E26" s="14">
        <v>226509683.72999999</v>
      </c>
      <c r="F26" s="14">
        <v>226509683.72999999</v>
      </c>
      <c r="G26" s="14">
        <f t="shared" si="4"/>
        <v>-249502522.78000006</v>
      </c>
    </row>
    <row r="27" spans="1:7" x14ac:dyDescent="0.25">
      <c r="A27" s="36" t="s">
        <v>30</v>
      </c>
      <c r="B27" s="14">
        <v>0</v>
      </c>
      <c r="C27" s="14">
        <f t="shared" si="0"/>
        <v>0</v>
      </c>
      <c r="D27" s="14">
        <v>0</v>
      </c>
      <c r="E27" s="14">
        <v>-17454409.390000001</v>
      </c>
      <c r="F27" s="14">
        <v>-17454409.390000001</v>
      </c>
      <c r="G27" s="14">
        <f t="shared" si="4"/>
        <v>-17454409.390000001</v>
      </c>
    </row>
    <row r="28" spans="1:7" x14ac:dyDescent="0.25">
      <c r="A28" s="19" t="s">
        <v>31</v>
      </c>
      <c r="B28" s="14">
        <f>SUM(B29:B33)</f>
        <v>72199815.359999999</v>
      </c>
      <c r="C28" s="14">
        <f t="shared" si="0"/>
        <v>1.000000536441803E-2</v>
      </c>
      <c r="D28" s="14">
        <f t="shared" ref="D28:F28" si="5">SUM(D29:D33)</f>
        <v>72199815.370000005</v>
      </c>
      <c r="E28" s="14">
        <f t="shared" si="5"/>
        <v>29025255.120000001</v>
      </c>
      <c r="F28" s="14">
        <f t="shared" si="5"/>
        <v>29025255.120000001</v>
      </c>
      <c r="G28" s="14">
        <f t="shared" ref="G28" si="6">SUM(G29:G33)</f>
        <v>-43174560.239999995</v>
      </c>
    </row>
    <row r="29" spans="1:7" x14ac:dyDescent="0.25">
      <c r="A29" s="36" t="s">
        <v>32</v>
      </c>
      <c r="B29" s="14">
        <v>0</v>
      </c>
      <c r="C29" s="14">
        <f t="shared" si="0"/>
        <v>1263.92</v>
      </c>
      <c r="D29" s="14">
        <v>1263.92</v>
      </c>
      <c r="E29" s="14">
        <v>78711.130000000019</v>
      </c>
      <c r="F29" s="14">
        <v>78711.130000000019</v>
      </c>
      <c r="G29" s="14">
        <f>F29-B29</f>
        <v>78711.130000000019</v>
      </c>
    </row>
    <row r="30" spans="1:7" x14ac:dyDescent="0.25">
      <c r="A30" s="36" t="s">
        <v>33</v>
      </c>
      <c r="B30" s="14">
        <v>0</v>
      </c>
      <c r="C30" s="14">
        <f t="shared" si="0"/>
        <v>0</v>
      </c>
      <c r="D30" s="14">
        <v>0</v>
      </c>
      <c r="E30" s="14">
        <v>0</v>
      </c>
      <c r="F30" s="14">
        <v>0</v>
      </c>
      <c r="G30" s="14">
        <f t="shared" ref="G30:G34" si="7">F30-B30</f>
        <v>0</v>
      </c>
    </row>
    <row r="31" spans="1:7" x14ac:dyDescent="0.25">
      <c r="A31" s="36" t="s">
        <v>34</v>
      </c>
      <c r="B31" s="14">
        <v>56901771.109999999</v>
      </c>
      <c r="C31" s="14">
        <f t="shared" si="0"/>
        <v>-1263.9100000038743</v>
      </c>
      <c r="D31" s="14">
        <v>56900507.199999996</v>
      </c>
      <c r="E31" s="14">
        <v>23785739.190000001</v>
      </c>
      <c r="F31" s="14">
        <v>23785739.190000001</v>
      </c>
      <c r="G31" s="14">
        <f t="shared" si="7"/>
        <v>-33116031.919999998</v>
      </c>
    </row>
    <row r="32" spans="1:7" x14ac:dyDescent="0.25">
      <c r="A32" s="36" t="s">
        <v>35</v>
      </c>
      <c r="B32" s="14">
        <v>0</v>
      </c>
      <c r="C32" s="14">
        <f t="shared" si="0"/>
        <v>0</v>
      </c>
      <c r="D32" s="14">
        <v>0</v>
      </c>
      <c r="E32" s="14">
        <v>0</v>
      </c>
      <c r="F32" s="14">
        <v>0</v>
      </c>
      <c r="G32" s="14">
        <f t="shared" si="7"/>
        <v>0</v>
      </c>
    </row>
    <row r="33" spans="1:7" ht="14.65" customHeight="1" x14ac:dyDescent="0.25">
      <c r="A33" s="36" t="s">
        <v>36</v>
      </c>
      <c r="B33" s="14">
        <v>15298044.25</v>
      </c>
      <c r="C33" s="14">
        <f t="shared" si="0"/>
        <v>0</v>
      </c>
      <c r="D33" s="14">
        <v>15298044.25</v>
      </c>
      <c r="E33" s="14">
        <v>5160804.8000000007</v>
      </c>
      <c r="F33" s="14">
        <v>5160804.8000000007</v>
      </c>
      <c r="G33" s="14">
        <f t="shared" si="7"/>
        <v>-10137239.449999999</v>
      </c>
    </row>
    <row r="34" spans="1:7" ht="14.65" customHeight="1" x14ac:dyDescent="0.25">
      <c r="A34" s="19" t="s">
        <v>37</v>
      </c>
      <c r="B34" s="14">
        <v>11565197.73</v>
      </c>
      <c r="C34" s="14">
        <f t="shared" si="0"/>
        <v>0</v>
      </c>
      <c r="D34" s="14">
        <v>11565197.73</v>
      </c>
      <c r="E34" s="14">
        <v>2774792.06</v>
      </c>
      <c r="F34" s="14">
        <v>2774792.06</v>
      </c>
      <c r="G34" s="14">
        <f t="shared" si="7"/>
        <v>-8790405.6699999999</v>
      </c>
    </row>
    <row r="35" spans="1:7" ht="14.65" customHeight="1" x14ac:dyDescent="0.25">
      <c r="A35" s="19" t="s">
        <v>38</v>
      </c>
      <c r="B35" s="14">
        <f t="shared" ref="B35:G35" si="8">B36</f>
        <v>0</v>
      </c>
      <c r="C35" s="14">
        <f t="shared" si="0"/>
        <v>0</v>
      </c>
      <c r="D35" s="14">
        <f t="shared" si="8"/>
        <v>0</v>
      </c>
      <c r="E35" s="14">
        <f t="shared" si="8"/>
        <v>0</v>
      </c>
      <c r="F35" s="14">
        <f t="shared" si="8"/>
        <v>0</v>
      </c>
      <c r="G35" s="14">
        <f t="shared" si="8"/>
        <v>0</v>
      </c>
    </row>
    <row r="36" spans="1:7" ht="14.65" customHeight="1" x14ac:dyDescent="0.25">
      <c r="A36" s="36" t="s">
        <v>39</v>
      </c>
      <c r="B36" s="14">
        <v>0</v>
      </c>
      <c r="C36" s="14">
        <f t="shared" si="0"/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65" customHeight="1" x14ac:dyDescent="0.25">
      <c r="A37" s="19" t="s">
        <v>40</v>
      </c>
      <c r="B37" s="14">
        <f t="shared" ref="B37:G37" si="9">B38+B39</f>
        <v>0</v>
      </c>
      <c r="C37" s="14">
        <f t="shared" si="0"/>
        <v>0</v>
      </c>
      <c r="D37" s="14">
        <f t="shared" si="9"/>
        <v>0</v>
      </c>
      <c r="E37" s="14">
        <f t="shared" si="9"/>
        <v>0</v>
      </c>
      <c r="F37" s="14">
        <f t="shared" si="9"/>
        <v>0</v>
      </c>
      <c r="G37" s="14">
        <f t="shared" si="9"/>
        <v>0</v>
      </c>
    </row>
    <row r="38" spans="1:7" x14ac:dyDescent="0.25">
      <c r="A38" s="36" t="s">
        <v>41</v>
      </c>
      <c r="B38" s="14">
        <v>0</v>
      </c>
      <c r="C38" s="14">
        <f t="shared" si="0"/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f t="shared" si="0"/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10">SUM(B9,B10,B11,B12,B13,B14,B15,B16,B28,B34,B35,B37)</f>
        <v>6798346296.4399996</v>
      </c>
      <c r="C41" s="2">
        <f t="shared" si="10"/>
        <v>138895295.78999937</v>
      </c>
      <c r="D41" s="2">
        <f t="shared" si="10"/>
        <v>6937241592.2299986</v>
      </c>
      <c r="E41" s="2">
        <f t="shared" si="10"/>
        <v>4346832815.8600006</v>
      </c>
      <c r="F41" s="2">
        <f t="shared" si="10"/>
        <v>4349488623.210001</v>
      </c>
      <c r="G41" s="2">
        <f t="shared" si="10"/>
        <v>-2448857673.2299995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>SUM(B46:B53)</f>
        <v>2122235669.8000002</v>
      </c>
      <c r="C45" s="14">
        <f t="shared" ref="C45:C63" si="11">D45-B45</f>
        <v>69074687.899999619</v>
      </c>
      <c r="D45" s="14">
        <f t="shared" ref="D45:F45" si="12">SUM(D46:D53)</f>
        <v>2191310357.6999998</v>
      </c>
      <c r="E45" s="14">
        <f t="shared" si="12"/>
        <v>1139248982.0799999</v>
      </c>
      <c r="F45" s="14">
        <f t="shared" si="12"/>
        <v>1139248982.0799999</v>
      </c>
      <c r="G45" s="14">
        <f t="shared" ref="G45" si="13">SUM(G46:G53)</f>
        <v>-982986687.72000015</v>
      </c>
    </row>
    <row r="46" spans="1:7" x14ac:dyDescent="0.25">
      <c r="A46" s="37" t="s">
        <v>47</v>
      </c>
      <c r="B46" s="14">
        <v>0</v>
      </c>
      <c r="C46" s="14">
        <f t="shared" si="11"/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f t="shared" si="11"/>
        <v>0</v>
      </c>
      <c r="D47" s="14">
        <v>0</v>
      </c>
      <c r="E47" s="14">
        <v>0</v>
      </c>
      <c r="F47" s="14">
        <v>0</v>
      </c>
      <c r="G47" s="14">
        <f t="shared" ref="G47:G52" si="14">F47-B47</f>
        <v>0</v>
      </c>
    </row>
    <row r="48" spans="1:7" x14ac:dyDescent="0.25">
      <c r="A48" s="37" t="s">
        <v>49</v>
      </c>
      <c r="B48" s="14">
        <v>495628710.93000001</v>
      </c>
      <c r="C48" s="14">
        <f t="shared" si="11"/>
        <v>-2446564.4700000286</v>
      </c>
      <c r="D48" s="14">
        <v>493182146.45999998</v>
      </c>
      <c r="E48" s="14">
        <v>293205099.06999999</v>
      </c>
      <c r="F48" s="14">
        <v>293205099.06999999</v>
      </c>
      <c r="G48" s="14">
        <f t="shared" si="14"/>
        <v>-202423611.86000001</v>
      </c>
    </row>
    <row r="49" spans="1:7" ht="30" x14ac:dyDescent="0.25">
      <c r="A49" s="37" t="s">
        <v>50</v>
      </c>
      <c r="B49" s="14">
        <v>1626606958.8700001</v>
      </c>
      <c r="C49" s="14">
        <f t="shared" si="11"/>
        <v>71521252.369999886</v>
      </c>
      <c r="D49" s="14">
        <v>1698128211.24</v>
      </c>
      <c r="E49" s="14">
        <v>846043883.00999999</v>
      </c>
      <c r="F49" s="14">
        <v>846043883.00999999</v>
      </c>
      <c r="G49" s="14">
        <f t="shared" si="14"/>
        <v>-780563075.86000013</v>
      </c>
    </row>
    <row r="50" spans="1:7" x14ac:dyDescent="0.25">
      <c r="A50" s="37" t="s">
        <v>51</v>
      </c>
      <c r="B50" s="14">
        <v>0</v>
      </c>
      <c r="C50" s="14">
        <f t="shared" si="11"/>
        <v>0</v>
      </c>
      <c r="D50" s="14">
        <v>0</v>
      </c>
      <c r="E50" s="14">
        <v>0</v>
      </c>
      <c r="F50" s="14">
        <v>0</v>
      </c>
      <c r="G50" s="14">
        <f t="shared" si="14"/>
        <v>0</v>
      </c>
    </row>
    <row r="51" spans="1:7" x14ac:dyDescent="0.25">
      <c r="A51" s="37" t="s">
        <v>52</v>
      </c>
      <c r="B51" s="14">
        <v>0</v>
      </c>
      <c r="C51" s="14">
        <f t="shared" si="11"/>
        <v>0</v>
      </c>
      <c r="D51" s="14">
        <v>0</v>
      </c>
      <c r="E51" s="14">
        <v>0</v>
      </c>
      <c r="F51" s="14">
        <v>0</v>
      </c>
      <c r="G51" s="14">
        <f t="shared" si="14"/>
        <v>0</v>
      </c>
    </row>
    <row r="52" spans="1:7" ht="30" x14ac:dyDescent="0.25">
      <c r="A52" s="38" t="s">
        <v>53</v>
      </c>
      <c r="B52" s="14">
        <v>0</v>
      </c>
      <c r="C52" s="14">
        <f t="shared" si="11"/>
        <v>0</v>
      </c>
      <c r="D52" s="14">
        <v>0</v>
      </c>
      <c r="E52" s="14">
        <v>0</v>
      </c>
      <c r="F52" s="14">
        <v>0</v>
      </c>
      <c r="G52" s="14">
        <f t="shared" si="14"/>
        <v>0</v>
      </c>
    </row>
    <row r="53" spans="1:7" x14ac:dyDescent="0.25">
      <c r="A53" s="36" t="s">
        <v>54</v>
      </c>
      <c r="B53" s="14">
        <v>0</v>
      </c>
      <c r="C53" s="14">
        <f t="shared" si="11"/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>SUM(B55:B58)</f>
        <v>0</v>
      </c>
      <c r="C54" s="14">
        <f t="shared" si="11"/>
        <v>0</v>
      </c>
      <c r="D54" s="14">
        <f t="shared" ref="D54:F54" si="15">SUM(D55:D58)</f>
        <v>0</v>
      </c>
      <c r="E54" s="14">
        <f t="shared" si="15"/>
        <v>0</v>
      </c>
      <c r="F54" s="14">
        <f t="shared" si="15"/>
        <v>0</v>
      </c>
      <c r="G54" s="14">
        <f t="shared" ref="G54" si="16">SUM(G55:G58)</f>
        <v>0</v>
      </c>
    </row>
    <row r="55" spans="1:7" x14ac:dyDescent="0.25">
      <c r="A55" s="38" t="s">
        <v>56</v>
      </c>
      <c r="B55" s="14">
        <v>0</v>
      </c>
      <c r="C55" s="14">
        <f t="shared" si="11"/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f t="shared" si="11"/>
        <v>0</v>
      </c>
      <c r="D56" s="14">
        <v>0</v>
      </c>
      <c r="E56" s="14">
        <v>0</v>
      </c>
      <c r="F56" s="14">
        <v>0</v>
      </c>
      <c r="G56" s="14">
        <f t="shared" ref="G56:G58" si="17">F56-B56</f>
        <v>0</v>
      </c>
    </row>
    <row r="57" spans="1:7" x14ac:dyDescent="0.25">
      <c r="A57" s="37" t="s">
        <v>58</v>
      </c>
      <c r="B57" s="14">
        <v>0</v>
      </c>
      <c r="C57" s="14">
        <f t="shared" si="11"/>
        <v>0</v>
      </c>
      <c r="D57" s="14">
        <v>0</v>
      </c>
      <c r="E57" s="14">
        <v>0</v>
      </c>
      <c r="F57" s="14">
        <v>0</v>
      </c>
      <c r="G57" s="14">
        <f t="shared" si="17"/>
        <v>0</v>
      </c>
    </row>
    <row r="58" spans="1:7" x14ac:dyDescent="0.25">
      <c r="A58" s="38" t="s">
        <v>59</v>
      </c>
      <c r="B58" s="14">
        <v>0</v>
      </c>
      <c r="C58" s="14">
        <f t="shared" si="11"/>
        <v>0</v>
      </c>
      <c r="D58" s="14">
        <v>0</v>
      </c>
      <c r="E58" s="14">
        <v>0</v>
      </c>
      <c r="F58" s="14">
        <v>0</v>
      </c>
      <c r="G58" s="14">
        <f t="shared" si="17"/>
        <v>0</v>
      </c>
    </row>
    <row r="59" spans="1:7" x14ac:dyDescent="0.25">
      <c r="A59" s="19" t="s">
        <v>60</v>
      </c>
      <c r="B59" s="14">
        <f>B60+B61</f>
        <v>0</v>
      </c>
      <c r="C59" s="14">
        <f t="shared" si="11"/>
        <v>0</v>
      </c>
      <c r="D59" s="14">
        <f t="shared" ref="D59:F59" si="18">D60+D61</f>
        <v>0</v>
      </c>
      <c r="E59" s="14">
        <f t="shared" si="18"/>
        <v>0</v>
      </c>
      <c r="F59" s="14">
        <f t="shared" si="18"/>
        <v>0</v>
      </c>
      <c r="G59" s="14">
        <f t="shared" ref="G59" si="19">SUM(G60:G61)</f>
        <v>0</v>
      </c>
    </row>
    <row r="60" spans="1:7" x14ac:dyDescent="0.25">
      <c r="A60" s="37" t="s">
        <v>61</v>
      </c>
      <c r="B60" s="14">
        <v>0</v>
      </c>
      <c r="C60" s="14">
        <f t="shared" si="11"/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f t="shared" si="11"/>
        <v>0</v>
      </c>
      <c r="D61" s="14">
        <v>0</v>
      </c>
      <c r="E61" s="14">
        <v>0</v>
      </c>
      <c r="F61" s="14">
        <v>0</v>
      </c>
      <c r="G61" s="14">
        <f t="shared" ref="G61:G63" si="20">F61-B61</f>
        <v>0</v>
      </c>
    </row>
    <row r="62" spans="1:7" x14ac:dyDescent="0.25">
      <c r="A62" s="19" t="s">
        <v>63</v>
      </c>
      <c r="B62" s="14">
        <v>121000000</v>
      </c>
      <c r="C62" s="14">
        <f t="shared" si="11"/>
        <v>0</v>
      </c>
      <c r="D62" s="14">
        <v>121000000</v>
      </c>
      <c r="E62" s="14">
        <v>24014698.699999999</v>
      </c>
      <c r="F62" s="14">
        <v>24014698.699999999</v>
      </c>
      <c r="G62" s="14">
        <f t="shared" si="20"/>
        <v>-96985301.299999997</v>
      </c>
    </row>
    <row r="63" spans="1:7" x14ac:dyDescent="0.25">
      <c r="A63" s="19" t="s">
        <v>64</v>
      </c>
      <c r="B63" s="14">
        <v>0</v>
      </c>
      <c r="C63" s="14">
        <f t="shared" si="11"/>
        <v>0</v>
      </c>
      <c r="D63" s="14">
        <v>0</v>
      </c>
      <c r="E63" s="14">
        <v>0</v>
      </c>
      <c r="F63" s="14">
        <v>0</v>
      </c>
      <c r="G63" s="14">
        <f t="shared" si="20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21">B45+B54+B59+B62+B63</f>
        <v>2243235669.8000002</v>
      </c>
      <c r="C65" s="2">
        <f t="shared" si="21"/>
        <v>69074687.899999619</v>
      </c>
      <c r="D65" s="2">
        <f t="shared" si="21"/>
        <v>2312310357.6999998</v>
      </c>
      <c r="E65" s="2">
        <f t="shared" si="21"/>
        <v>1163263680.78</v>
      </c>
      <c r="F65" s="2">
        <f t="shared" si="21"/>
        <v>1163263680.78</v>
      </c>
      <c r="G65" s="2">
        <f t="shared" si="21"/>
        <v>-1079971989.0200002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22">B68</f>
        <v>124961379.87</v>
      </c>
      <c r="C67" s="2">
        <f t="shared" si="22"/>
        <v>2227952729.1300001</v>
      </c>
      <c r="D67" s="2">
        <f t="shared" si="22"/>
        <v>2352914109</v>
      </c>
      <c r="E67" s="2">
        <f t="shared" si="22"/>
        <v>0</v>
      </c>
      <c r="F67" s="2">
        <f t="shared" si="22"/>
        <v>0</v>
      </c>
      <c r="G67" s="2">
        <f t="shared" si="22"/>
        <v>-124961379.87</v>
      </c>
    </row>
    <row r="68" spans="1:7" x14ac:dyDescent="0.25">
      <c r="A68" s="19" t="s">
        <v>67</v>
      </c>
      <c r="B68" s="14">
        <v>124961379.87</v>
      </c>
      <c r="C68" s="14">
        <f>D68-B68</f>
        <v>2227952729.1300001</v>
      </c>
      <c r="D68" s="14">
        <v>2352914109</v>
      </c>
      <c r="E68" s="14">
        <v>0</v>
      </c>
      <c r="F68" s="14">
        <v>0</v>
      </c>
      <c r="G68" s="14">
        <f>F68-B68</f>
        <v>-124961379.87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23">B41+B65+B67</f>
        <v>9166543346.1100006</v>
      </c>
      <c r="C70" s="2">
        <f>C41+C65+C67</f>
        <v>2435922712.8199992</v>
      </c>
      <c r="D70" s="2">
        <f t="shared" si="23"/>
        <v>11602466058.929998</v>
      </c>
      <c r="E70" s="2">
        <f t="shared" si="23"/>
        <v>5510096496.6400003</v>
      </c>
      <c r="F70" s="2">
        <f t="shared" si="23"/>
        <v>5512752303.9900007</v>
      </c>
      <c r="G70" s="2">
        <f t="shared" si="23"/>
        <v>-3653791042.1199999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124961379.87</v>
      </c>
      <c r="C73" s="14">
        <f>D73-B73</f>
        <v>2227952729.1300001</v>
      </c>
      <c r="D73" s="14">
        <v>2352914109</v>
      </c>
      <c r="E73" s="14">
        <v>0</v>
      </c>
      <c r="F73" s="14">
        <v>0</v>
      </c>
      <c r="G73" s="14">
        <f>F73-B73</f>
        <v>-124961379.87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24">B73+B74</f>
        <v>124961379.87</v>
      </c>
      <c r="C75" s="2">
        <f t="shared" si="24"/>
        <v>2227952729.1300001</v>
      </c>
      <c r="D75" s="2">
        <f t="shared" si="24"/>
        <v>2352914109</v>
      </c>
      <c r="E75" s="2">
        <f t="shared" si="24"/>
        <v>0</v>
      </c>
      <c r="F75" s="2">
        <f t="shared" si="24"/>
        <v>0</v>
      </c>
      <c r="G75" s="2">
        <f t="shared" si="24"/>
        <v>-124961379.87</v>
      </c>
    </row>
    <row r="76" spans="1:7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44 B64:F67 G9:G15 G60:G76 G55:G58 G38:G53 B35:B39 D35:F39 B60:B61 D60:F61 B55:B58 D55:F58 B63 D63:F63 B69:F69 E68:F68 B74:F75 E73:F73 B71:F72 B70 D70:F7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5" t="s">
        <v>99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1" t="s">
        <v>153</v>
      </c>
      <c r="C7" s="76"/>
      <c r="D7" s="76"/>
      <c r="E7" s="76"/>
      <c r="F7" s="76"/>
      <c r="G7" s="76"/>
    </row>
    <row r="8" spans="1:7" ht="30" x14ac:dyDescent="0.25">
      <c r="A8" s="32" t="s">
        <v>100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154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155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156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157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101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159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160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161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102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162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83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163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85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86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79" t="s">
        <v>164</v>
      </c>
      <c r="B6" s="9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0" t="s">
        <v>153</v>
      </c>
      <c r="C7" s="76"/>
      <c r="D7" s="76"/>
      <c r="E7" s="76"/>
      <c r="F7" s="76"/>
      <c r="G7" s="76"/>
    </row>
    <row r="8" spans="1:7" x14ac:dyDescent="0.25">
      <c r="A8" s="7" t="s">
        <v>87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165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166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88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89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167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90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91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93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94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165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166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88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89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167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90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91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93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96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78" t="s">
        <v>97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98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2" t="s">
        <v>99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f>+F5+1</f>
        <v>2022</v>
      </c>
    </row>
    <row r="6" spans="1:7" ht="32.25" x14ac:dyDescent="0.25">
      <c r="A6" s="74"/>
      <c r="B6" s="84"/>
      <c r="C6" s="84"/>
      <c r="D6" s="84"/>
      <c r="E6" s="84"/>
      <c r="F6" s="84"/>
      <c r="G6" s="10" t="s">
        <v>168</v>
      </c>
    </row>
    <row r="7" spans="1:7" x14ac:dyDescent="0.25">
      <c r="A7" s="23" t="s">
        <v>100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169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170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171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172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79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173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174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175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101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176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177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178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102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103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83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179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84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1" t="s">
        <v>180</v>
      </c>
      <c r="B39" s="81"/>
      <c r="C39" s="81"/>
      <c r="D39" s="81"/>
      <c r="E39" s="81"/>
      <c r="F39" s="81"/>
      <c r="G39" s="81"/>
    </row>
    <row r="40" spans="1:7" x14ac:dyDescent="0.25">
      <c r="A40" s="81" t="s">
        <v>181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78" t="s">
        <v>104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105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5" t="s">
        <v>164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9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0" t="s">
        <v>182</v>
      </c>
    </row>
    <row r="7" spans="1:7" x14ac:dyDescent="0.25">
      <c r="A7" s="7" t="s">
        <v>87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165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166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88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89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167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90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91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92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93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94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165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166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88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89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167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90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91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95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93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183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1" t="s">
        <v>180</v>
      </c>
      <c r="B32" s="81"/>
      <c r="C32" s="81"/>
      <c r="D32" s="81"/>
      <c r="E32" s="81"/>
      <c r="F32" s="81"/>
      <c r="G32" s="81"/>
    </row>
    <row r="33" spans="1:7" x14ac:dyDescent="0.25">
      <c r="A33" s="81" t="s">
        <v>181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28515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28515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28515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28515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28515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28515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28515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28515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28515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28515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28515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28515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28515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28515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28515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28515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28515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28515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28515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28515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28515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28515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28515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28515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28515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28515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28515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28515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28515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28515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28515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28515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28515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28515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28515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28515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28515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28515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28515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28515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28515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28515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28515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28515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28515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28515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28515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28515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28515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28515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28515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28515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28515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28515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28515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28515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28515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28515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28515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28515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28515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28515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28515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28515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7" t="s">
        <v>106</v>
      </c>
      <c r="B1" s="87"/>
      <c r="C1" s="87"/>
      <c r="D1" s="87"/>
      <c r="E1" s="87"/>
      <c r="F1" s="87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107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108</v>
      </c>
      <c r="C4" s="53" t="s">
        <v>109</v>
      </c>
      <c r="D4" s="53" t="s">
        <v>110</v>
      </c>
      <c r="E4" s="53" t="s">
        <v>111</v>
      </c>
      <c r="F4" s="53" t="s">
        <v>112</v>
      </c>
    </row>
    <row r="5" spans="1:6" ht="12.75" customHeight="1" x14ac:dyDescent="0.25">
      <c r="A5" s="5" t="s">
        <v>113</v>
      </c>
      <c r="B5" s="16"/>
      <c r="C5" s="16"/>
      <c r="D5" s="16"/>
      <c r="E5" s="16"/>
      <c r="F5" s="16"/>
    </row>
    <row r="6" spans="1:6" ht="30" x14ac:dyDescent="0.25">
      <c r="A6" s="20" t="s">
        <v>114</v>
      </c>
      <c r="B6" s="21"/>
      <c r="C6" s="21"/>
      <c r="D6" s="21"/>
      <c r="E6" s="21"/>
      <c r="F6" s="21"/>
    </row>
    <row r="7" spans="1:6" ht="15" x14ac:dyDescent="0.25">
      <c r="A7" s="20" t="s">
        <v>115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116</v>
      </c>
      <c r="B9" s="13"/>
      <c r="C9" s="13"/>
      <c r="D9" s="13"/>
      <c r="E9" s="13"/>
      <c r="F9" s="13"/>
    </row>
    <row r="10" spans="1:6" ht="15" x14ac:dyDescent="0.25">
      <c r="A10" s="20" t="s">
        <v>117</v>
      </c>
      <c r="B10" s="21"/>
      <c r="C10" s="21"/>
      <c r="D10" s="21"/>
      <c r="E10" s="21"/>
      <c r="F10" s="21"/>
    </row>
    <row r="11" spans="1:6" ht="15" x14ac:dyDescent="0.25">
      <c r="A11" s="37" t="s">
        <v>118</v>
      </c>
      <c r="B11" s="21"/>
      <c r="C11" s="21"/>
      <c r="D11" s="21"/>
      <c r="E11" s="21"/>
      <c r="F11" s="21"/>
    </row>
    <row r="12" spans="1:6" ht="15" x14ac:dyDescent="0.25">
      <c r="A12" s="37" t="s">
        <v>119</v>
      </c>
      <c r="B12" s="21"/>
      <c r="C12" s="21"/>
      <c r="D12" s="21"/>
      <c r="E12" s="21"/>
      <c r="F12" s="21"/>
    </row>
    <row r="13" spans="1:6" ht="15" x14ac:dyDescent="0.25">
      <c r="A13" s="37" t="s">
        <v>120</v>
      </c>
      <c r="B13" s="21"/>
      <c r="C13" s="21"/>
      <c r="D13" s="21"/>
      <c r="E13" s="21"/>
      <c r="F13" s="21"/>
    </row>
    <row r="14" spans="1:6" ht="15" x14ac:dyDescent="0.25">
      <c r="A14" s="20" t="s">
        <v>121</v>
      </c>
      <c r="B14" s="21"/>
      <c r="C14" s="21"/>
      <c r="D14" s="21"/>
      <c r="E14" s="21"/>
      <c r="F14" s="21"/>
    </row>
    <row r="15" spans="1:6" ht="15" x14ac:dyDescent="0.25">
      <c r="A15" s="37" t="s">
        <v>118</v>
      </c>
      <c r="B15" s="21"/>
      <c r="C15" s="21"/>
      <c r="D15" s="21"/>
      <c r="E15" s="21"/>
      <c r="F15" s="21"/>
    </row>
    <row r="16" spans="1:6" ht="15" x14ac:dyDescent="0.25">
      <c r="A16" s="37" t="s">
        <v>119</v>
      </c>
      <c r="B16" s="21"/>
      <c r="C16" s="21"/>
      <c r="D16" s="21"/>
      <c r="E16" s="21"/>
      <c r="F16" s="21"/>
    </row>
    <row r="17" spans="1:6" ht="15" x14ac:dyDescent="0.25">
      <c r="A17" s="37" t="s">
        <v>120</v>
      </c>
      <c r="B17" s="21"/>
      <c r="C17" s="21"/>
      <c r="D17" s="21"/>
      <c r="E17" s="21"/>
      <c r="F17" s="21"/>
    </row>
    <row r="18" spans="1:6" ht="15" x14ac:dyDescent="0.25">
      <c r="A18" s="20" t="s">
        <v>122</v>
      </c>
      <c r="B18" s="54"/>
      <c r="C18" s="21"/>
      <c r="D18" s="21"/>
      <c r="E18" s="21"/>
      <c r="F18" s="21"/>
    </row>
    <row r="19" spans="1:6" ht="15" x14ac:dyDescent="0.25">
      <c r="A19" s="20" t="s">
        <v>123</v>
      </c>
      <c r="B19" s="21"/>
      <c r="C19" s="21"/>
      <c r="D19" s="21"/>
      <c r="E19" s="21"/>
      <c r="F19" s="21"/>
    </row>
    <row r="20" spans="1:6" ht="30" x14ac:dyDescent="0.25">
      <c r="A20" s="20" t="s">
        <v>124</v>
      </c>
      <c r="B20" s="55"/>
      <c r="C20" s="55"/>
      <c r="D20" s="55"/>
      <c r="E20" s="55"/>
      <c r="F20" s="55"/>
    </row>
    <row r="21" spans="1:6" ht="30" x14ac:dyDescent="0.25">
      <c r="A21" s="20" t="s">
        <v>125</v>
      </c>
      <c r="B21" s="55"/>
      <c r="C21" s="55"/>
      <c r="D21" s="55"/>
      <c r="E21" s="55"/>
      <c r="F21" s="55"/>
    </row>
    <row r="22" spans="1:6" ht="30" x14ac:dyDescent="0.25">
      <c r="A22" s="20" t="s">
        <v>126</v>
      </c>
      <c r="B22" s="55"/>
      <c r="C22" s="55"/>
      <c r="D22" s="55"/>
      <c r="E22" s="55"/>
      <c r="F22" s="55"/>
    </row>
    <row r="23" spans="1:6" ht="15" x14ac:dyDescent="0.25">
      <c r="A23" s="20" t="s">
        <v>127</v>
      </c>
      <c r="B23" s="55"/>
      <c r="C23" s="55"/>
      <c r="D23" s="55"/>
      <c r="E23" s="55"/>
      <c r="F23" s="55"/>
    </row>
    <row r="24" spans="1:6" ht="15" x14ac:dyDescent="0.25">
      <c r="A24" s="20" t="s">
        <v>128</v>
      </c>
      <c r="B24" s="56"/>
      <c r="C24" s="21"/>
      <c r="D24" s="21"/>
      <c r="E24" s="21"/>
      <c r="F24" s="21"/>
    </row>
    <row r="25" spans="1:6" ht="15" x14ac:dyDescent="0.25">
      <c r="A25" s="20" t="s">
        <v>129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130</v>
      </c>
      <c r="B27" s="13"/>
      <c r="C27" s="13"/>
      <c r="D27" s="13"/>
      <c r="E27" s="13"/>
      <c r="F27" s="13"/>
    </row>
    <row r="28" spans="1:6" ht="15" x14ac:dyDescent="0.25">
      <c r="A28" s="20" t="s">
        <v>131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132</v>
      </c>
      <c r="B30" s="13"/>
      <c r="C30" s="13"/>
      <c r="D30" s="13"/>
      <c r="E30" s="13"/>
      <c r="F30" s="13"/>
    </row>
    <row r="31" spans="1:6" ht="15" x14ac:dyDescent="0.25">
      <c r="A31" s="20" t="s">
        <v>117</v>
      </c>
      <c r="B31" s="21"/>
      <c r="C31" s="21"/>
      <c r="D31" s="21"/>
      <c r="E31" s="21"/>
      <c r="F31" s="21"/>
    </row>
    <row r="32" spans="1:6" ht="15" x14ac:dyDescent="0.25">
      <c r="A32" s="20" t="s">
        <v>121</v>
      </c>
      <c r="B32" s="21"/>
      <c r="C32" s="21"/>
      <c r="D32" s="21"/>
      <c r="E32" s="21"/>
      <c r="F32" s="21"/>
    </row>
    <row r="33" spans="1:6" ht="15" x14ac:dyDescent="0.25">
      <c r="A33" s="20" t="s">
        <v>133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134</v>
      </c>
      <c r="B35" s="13"/>
      <c r="C35" s="13"/>
      <c r="D35" s="13"/>
      <c r="E35" s="13"/>
      <c r="F35" s="13"/>
    </row>
    <row r="36" spans="1:6" ht="15" x14ac:dyDescent="0.25">
      <c r="A36" s="20" t="s">
        <v>135</v>
      </c>
      <c r="B36" s="21"/>
      <c r="C36" s="21"/>
      <c r="D36" s="21"/>
      <c r="E36" s="21"/>
      <c r="F36" s="21"/>
    </row>
    <row r="37" spans="1:6" ht="15" x14ac:dyDescent="0.25">
      <c r="A37" s="20" t="s">
        <v>136</v>
      </c>
      <c r="B37" s="21"/>
      <c r="C37" s="21"/>
      <c r="D37" s="21"/>
      <c r="E37" s="21"/>
      <c r="F37" s="21"/>
    </row>
    <row r="38" spans="1:6" ht="15" x14ac:dyDescent="0.25">
      <c r="A38" s="20" t="s">
        <v>137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138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139</v>
      </c>
      <c r="B42" s="13"/>
      <c r="C42" s="13"/>
      <c r="D42" s="13"/>
      <c r="E42" s="13"/>
      <c r="F42" s="13"/>
    </row>
    <row r="43" spans="1:6" ht="15" x14ac:dyDescent="0.25">
      <c r="A43" s="20" t="s">
        <v>140</v>
      </c>
      <c r="B43" s="21"/>
      <c r="C43" s="21"/>
      <c r="D43" s="21"/>
      <c r="E43" s="21"/>
      <c r="F43" s="21"/>
    </row>
    <row r="44" spans="1:6" ht="15" x14ac:dyDescent="0.25">
      <c r="A44" s="20" t="s">
        <v>141</v>
      </c>
      <c r="B44" s="21"/>
      <c r="C44" s="21"/>
      <c r="D44" s="21"/>
      <c r="E44" s="21"/>
      <c r="F44" s="21"/>
    </row>
    <row r="45" spans="1:6" ht="15" x14ac:dyDescent="0.25">
      <c r="A45" s="20" t="s">
        <v>142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143</v>
      </c>
      <c r="B47" s="13"/>
      <c r="C47" s="13"/>
      <c r="D47" s="13"/>
      <c r="E47" s="13"/>
      <c r="F47" s="13"/>
    </row>
    <row r="48" spans="1:6" ht="15" x14ac:dyDescent="0.25">
      <c r="A48" s="20" t="s">
        <v>141</v>
      </c>
      <c r="B48" s="55"/>
      <c r="C48" s="55"/>
      <c r="D48" s="55"/>
      <c r="E48" s="55"/>
      <c r="F48" s="55"/>
    </row>
    <row r="49" spans="1:6" ht="15" x14ac:dyDescent="0.25">
      <c r="A49" s="20" t="s">
        <v>142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144</v>
      </c>
      <c r="B51" s="13"/>
      <c r="C51" s="13"/>
      <c r="D51" s="13"/>
      <c r="E51" s="13"/>
      <c r="F51" s="13"/>
    </row>
    <row r="52" spans="1:6" ht="15" x14ac:dyDescent="0.25">
      <c r="A52" s="20" t="s">
        <v>141</v>
      </c>
      <c r="B52" s="21"/>
      <c r="C52" s="21"/>
      <c r="D52" s="21"/>
      <c r="E52" s="21"/>
      <c r="F52" s="21"/>
    </row>
    <row r="53" spans="1:6" ht="15" x14ac:dyDescent="0.25">
      <c r="A53" s="20" t="s">
        <v>142</v>
      </c>
      <c r="B53" s="21"/>
      <c r="C53" s="21"/>
      <c r="D53" s="21"/>
      <c r="E53" s="21"/>
      <c r="F53" s="21"/>
    </row>
    <row r="54" spans="1:6" ht="15" x14ac:dyDescent="0.25">
      <c r="A54" s="20" t="s">
        <v>145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146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141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142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147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148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149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150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151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152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dcterms:created xsi:type="dcterms:W3CDTF">2023-03-16T22:14:51Z</dcterms:created>
  <dcterms:modified xsi:type="dcterms:W3CDTF">2025-07-25T21:45:17Z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